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inetpub\wwwroot\SensoryComputerSystems\phpBB2\SCSOtherFiles\"/>
    </mc:Choice>
  </mc:AlternateContent>
  <bookViews>
    <workbookView xWindow="0" yWindow="0" windowWidth="24000" windowHeight="14415" activeTab="1"/>
  </bookViews>
  <sheets>
    <sheet name="TETRAD" sheetId="1" r:id="rId1"/>
    <sheet name="Detail" sheetId="2" r:id="rId2"/>
    <sheet name="Sheet3" sheetId="3" r:id="rId3"/>
  </sheets>
  <definedNames>
    <definedName name="_xlnm.Print_Titles" localSheetId="0">TETRAD!$1:$1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4" i="1"/>
  <c r="E12" i="1"/>
  <c r="F11" i="1"/>
  <c r="F8" i="1"/>
  <c r="F7" i="1"/>
  <c r="G5" i="1"/>
  <c r="G4" i="1"/>
  <c r="G17" i="2"/>
  <c r="H16" i="2"/>
  <c r="H12" i="2"/>
  <c r="H11" i="2"/>
  <c r="H9" i="2"/>
  <c r="H8" i="2"/>
  <c r="H7" i="2"/>
  <c r="H6" i="2"/>
  <c r="H5" i="2"/>
  <c r="H4" i="2"/>
  <c r="H3" i="2"/>
</calcChain>
</file>

<file path=xl/sharedStrings.xml><?xml version="1.0" encoding="utf-8"?>
<sst xmlns="http://schemas.openxmlformats.org/spreadsheetml/2006/main" count="68" uniqueCount="32">
  <si>
    <t>Discrimination Correct/Incorrect Report - Tetrad for Result:  TETRAD</t>
  </si>
  <si>
    <t>Rep</t>
  </si>
  <si>
    <t>Judge</t>
  </si>
  <si>
    <t>Name</t>
  </si>
  <si>
    <t>Sample 1</t>
  </si>
  <si>
    <t>Sample 2</t>
  </si>
  <si>
    <t>0000000001</t>
  </si>
  <si>
    <t>(Anonymous Panelist)</t>
  </si>
  <si>
    <t>0000000002</t>
  </si>
  <si>
    <t>0000000003</t>
  </si>
  <si>
    <t>0000000004</t>
  </si>
  <si>
    <t>0000000005</t>
  </si>
  <si>
    <t>0000000006</t>
  </si>
  <si>
    <t>0000000007</t>
  </si>
  <si>
    <t>Sample 1    BCs: 315 732</t>
  </si>
  <si>
    <t>Sample 2    BCs: 246 824</t>
  </si>
  <si>
    <t xml:space="preserve">Correct Count = </t>
  </si>
  <si>
    <t xml:space="preserve">Incorrect Count = </t>
  </si>
  <si>
    <t>Stats Results:</t>
  </si>
  <si>
    <t>P-Value when testing for a difference:</t>
  </si>
  <si>
    <t>Tetrad</t>
  </si>
  <si>
    <t>Total Number of Responses:</t>
  </si>
  <si>
    <t>Correct:</t>
  </si>
  <si>
    <t>Incorrect:</t>
  </si>
  <si>
    <t>Probability of a Correct Guess:</t>
  </si>
  <si>
    <t>Pd:</t>
  </si>
  <si>
    <t>P-Value when testing for similarity:</t>
  </si>
  <si>
    <t>Correct</t>
  </si>
  <si>
    <t>S1=1, S2=2, S1=1, S2=2</t>
  </si>
  <si>
    <t>Incorrect</t>
  </si>
  <si>
    <t>S1=1, S2=1, S1=2, S2=2</t>
  </si>
  <si>
    <t>S1=2, S2=1, S1=1, S2=2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</si>
</sst>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.0000"/>
    <numFmt numFmtId="165" formatCode="0.0%"/>
    <numFmt numFmtId="166" formatCode="0.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8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top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workbookViewId="0">
      <pane ySplit="1" topLeftCell="A2" activePane="bottomLeft" state="frozenSplit"/>
      <selection pane="bottomLeft" sqref="A1:H1"/>
    </sheetView>
  </sheetViews>
  <sheetFormatPr defaultColWidth="12.7109375" defaultRowHeight="15" x14ac:dyDescent="0.25"/>
  <cols>
    <col min="1" max="1" width="12.7109375" style="2"/>
    <col min="2" max="2" width="35.7109375" style="2" customWidth="1"/>
    <col min="3" max="3" width="12.7109375" style="3"/>
    <col min="4" max="4" width="2.7109375" style="3" customWidth="1"/>
    <col min="5" max="5" width="30.7109375" style="4" customWidth="1"/>
    <col min="6" max="6" width="6.7109375" style="3" customWidth="1"/>
    <col min="7" max="7" width="6.7109375" style="15" customWidth="1"/>
    <col min="8" max="8" width="6.7109375" style="2" customWidth="1"/>
    <col min="9" max="16384" width="12.7109375" style="1"/>
  </cols>
  <sheetData>
    <row r="1" spans="1:8" s="5" customFormat="1" ht="32.1" customHeight="1" x14ac:dyDescent="0.25">
      <c r="A1" s="9" t="s">
        <v>0</v>
      </c>
      <c r="B1" s="10"/>
      <c r="C1" s="10"/>
      <c r="D1" s="10"/>
      <c r="E1" s="10"/>
      <c r="F1" s="10"/>
      <c r="G1" s="10"/>
      <c r="H1" s="11"/>
    </row>
    <row r="2" spans="1:8" x14ac:dyDescent="0.25">
      <c r="A2" s="6"/>
      <c r="B2" s="6"/>
      <c r="C2" s="7"/>
      <c r="D2" s="7"/>
      <c r="E2" s="8"/>
      <c r="F2" s="7"/>
      <c r="G2" s="14"/>
      <c r="H2" s="6"/>
    </row>
    <row r="3" spans="1:8" x14ac:dyDescent="0.25">
      <c r="A3" s="6" t="s">
        <v>20</v>
      </c>
      <c r="B3" s="6"/>
      <c r="C3" s="7"/>
      <c r="D3" s="7"/>
      <c r="E3" s="8" t="s">
        <v>21</v>
      </c>
      <c r="F3" s="7">
        <v>7</v>
      </c>
      <c r="G3" s="14"/>
      <c r="H3" s="6"/>
    </row>
    <row r="4" spans="1:8" x14ac:dyDescent="0.25">
      <c r="A4" s="6"/>
      <c r="B4" s="6"/>
      <c r="C4" s="7"/>
      <c r="D4" s="7"/>
      <c r="E4" s="8" t="s">
        <v>22</v>
      </c>
      <c r="F4" s="7">
        <v>4</v>
      </c>
      <c r="G4" s="14">
        <f>F4/F3</f>
        <v>0.5714285714285714</v>
      </c>
      <c r="H4" s="6"/>
    </row>
    <row r="5" spans="1:8" x14ac:dyDescent="0.25">
      <c r="A5" s="6"/>
      <c r="B5" s="6" t="s">
        <v>14</v>
      </c>
      <c r="C5" s="7"/>
      <c r="D5" s="7"/>
      <c r="E5" s="8" t="s">
        <v>23</v>
      </c>
      <c r="F5" s="7">
        <v>3</v>
      </c>
      <c r="G5" s="14">
        <f>F5/F3</f>
        <v>0.42857142857142855</v>
      </c>
      <c r="H5" s="6"/>
    </row>
    <row r="6" spans="1:8" x14ac:dyDescent="0.25">
      <c r="A6" s="6"/>
      <c r="B6" s="6" t="s">
        <v>15</v>
      </c>
      <c r="C6" s="7"/>
      <c r="D6" s="7"/>
      <c r="E6" s="8"/>
      <c r="F6" s="7"/>
      <c r="G6" s="14"/>
      <c r="H6" s="6"/>
    </row>
    <row r="7" spans="1:8" x14ac:dyDescent="0.25">
      <c r="A7" s="6"/>
      <c r="B7" s="6"/>
      <c r="C7" s="7"/>
      <c r="D7" s="7"/>
      <c r="E7" s="8" t="s">
        <v>24</v>
      </c>
      <c r="F7" s="12">
        <f>1/3</f>
        <v>0.33333333333333331</v>
      </c>
      <c r="G7" s="14"/>
      <c r="H7" s="6"/>
    </row>
    <row r="8" spans="1:8" x14ac:dyDescent="0.25">
      <c r="A8" s="6"/>
      <c r="B8" s="6"/>
      <c r="C8" s="7"/>
      <c r="D8" s="7"/>
      <c r="E8" s="8" t="s">
        <v>25</v>
      </c>
      <c r="F8" s="7">
        <f>1/4</f>
        <v>0.25</v>
      </c>
      <c r="G8" s="14"/>
      <c r="H8" s="6"/>
    </row>
    <row r="9" spans="1:8" x14ac:dyDescent="0.25">
      <c r="A9" s="6"/>
      <c r="B9" s="6"/>
      <c r="C9" s="7"/>
      <c r="D9" s="7"/>
      <c r="E9" s="8"/>
      <c r="F9" s="7"/>
      <c r="G9" s="14"/>
      <c r="H9" s="6"/>
    </row>
    <row r="10" spans="1:8" x14ac:dyDescent="0.25">
      <c r="A10" s="6"/>
      <c r="B10" s="6"/>
      <c r="C10" s="7"/>
      <c r="D10" s="7"/>
      <c r="E10" s="8" t="s">
        <v>18</v>
      </c>
      <c r="F10" s="7"/>
      <c r="G10" s="14"/>
      <c r="H10" s="6"/>
    </row>
    <row r="11" spans="1:8" x14ac:dyDescent="0.25">
      <c r="A11" s="6"/>
      <c r="B11" s="6"/>
      <c r="C11" s="7"/>
      <c r="D11" s="7"/>
      <c r="E11" s="8" t="s">
        <v>19</v>
      </c>
      <c r="F11" s="13">
        <f>1-BINOMDIST(F4-1,F3,F7,TRUE)</f>
        <v>0.17329675354366691</v>
      </c>
      <c r="G11" s="14"/>
      <c r="H11" s="6"/>
    </row>
    <row r="12" spans="1:8" x14ac:dyDescent="0.25">
      <c r="A12" s="6"/>
      <c r="B12" s="6"/>
      <c r="C12" s="7"/>
      <c r="D12" s="7"/>
      <c r="E12" s="8" t="str">
        <f>CONCATENATE("Conclusion is the samples are ",IF(F11&gt;0.25,"Not ",""),"significantly different at the ",IF(F11&gt;0.25,"75",TEXT(INT((1-F11)*100),"###")),"% confidence level.")</f>
        <v>Conclusion is the samples are significantly different at the 82% confidence level.</v>
      </c>
      <c r="F12" s="7"/>
      <c r="G12" s="14"/>
      <c r="H12" s="6"/>
    </row>
    <row r="13" spans="1:8" x14ac:dyDescent="0.25">
      <c r="A13" s="6"/>
      <c r="B13" s="6"/>
      <c r="C13" s="7"/>
      <c r="D13" s="7"/>
      <c r="E13" s="8"/>
      <c r="F13" s="7"/>
      <c r="G13" s="14"/>
      <c r="H13" s="6"/>
    </row>
    <row r="14" spans="1:8" x14ac:dyDescent="0.25">
      <c r="A14" s="6"/>
      <c r="B14" s="6"/>
      <c r="C14" s="7"/>
      <c r="D14" s="7"/>
      <c r="E14" s="8" t="s">
        <v>26</v>
      </c>
      <c r="F14" s="13">
        <f>BINOMDIST(F4,F3,F8+F7*(1-F8),TRUE)</f>
        <v>0.7734375</v>
      </c>
      <c r="G14" s="14"/>
      <c r="H14" s="6"/>
    </row>
    <row r="15" spans="1:8" x14ac:dyDescent="0.25">
      <c r="A15" s="6"/>
      <c r="B15" s="6"/>
      <c r="C15" s="7"/>
      <c r="D15" s="7"/>
      <c r="E15" s="8" t="str">
        <f>CONCATENATE("Conclusion is the samples are ",IF(F14&gt;0.25,"Not ",""),"significantly similar at the ",IF(F14&gt;0.25,"75",TEXT(INT((1-F14)*100),"###")),"% confidence level.")</f>
        <v>Conclusion is the samples are Not significantly similar at the 75% confidence level.</v>
      </c>
      <c r="F15" s="7"/>
      <c r="G15" s="14"/>
      <c r="H15" s="6"/>
    </row>
    <row r="16" spans="1:8" x14ac:dyDescent="0.25">
      <c r="A16" s="6"/>
      <c r="B16" s="6"/>
      <c r="C16" s="7"/>
      <c r="D16" s="7"/>
      <c r="E16" s="8"/>
      <c r="F16" s="7"/>
      <c r="G16" s="14"/>
      <c r="H16" s="6"/>
    </row>
    <row r="17" spans="1:8" x14ac:dyDescent="0.25">
      <c r="A17" s="6"/>
      <c r="B17" s="6"/>
      <c r="C17" s="7"/>
      <c r="D17" s="7"/>
      <c r="E17" s="8"/>
      <c r="F17" s="7"/>
      <c r="G17" s="14"/>
      <c r="H17" s="6"/>
    </row>
    <row r="18" spans="1:8" x14ac:dyDescent="0.25">
      <c r="A18" s="26" t="s">
        <v>6</v>
      </c>
      <c r="B18" s="6" t="s">
        <v>7</v>
      </c>
      <c r="C18" s="7" t="s">
        <v>27</v>
      </c>
      <c r="D18" s="7"/>
      <c r="E18" s="8" t="s">
        <v>28</v>
      </c>
      <c r="F18" s="7"/>
      <c r="G18" s="14"/>
      <c r="H18" s="6"/>
    </row>
    <row r="19" spans="1:8" x14ac:dyDescent="0.25">
      <c r="A19" s="26" t="s">
        <v>8</v>
      </c>
      <c r="B19" s="6" t="s">
        <v>7</v>
      </c>
      <c r="C19" s="7" t="s">
        <v>27</v>
      </c>
      <c r="D19" s="7"/>
      <c r="E19" s="8" t="s">
        <v>28</v>
      </c>
      <c r="F19" s="7"/>
      <c r="G19" s="14"/>
      <c r="H19" s="6"/>
    </row>
    <row r="20" spans="1:8" x14ac:dyDescent="0.25">
      <c r="A20" s="26" t="s">
        <v>9</v>
      </c>
      <c r="B20" s="6" t="s">
        <v>7</v>
      </c>
      <c r="C20" s="7" t="s">
        <v>27</v>
      </c>
      <c r="D20" s="7"/>
      <c r="E20" s="8" t="s">
        <v>28</v>
      </c>
      <c r="F20" s="7"/>
      <c r="G20" s="14"/>
      <c r="H20" s="6"/>
    </row>
    <row r="21" spans="1:8" x14ac:dyDescent="0.25">
      <c r="A21" s="26" t="s">
        <v>10</v>
      </c>
      <c r="B21" s="6" t="s">
        <v>7</v>
      </c>
      <c r="C21" s="7" t="s">
        <v>27</v>
      </c>
      <c r="D21" s="7"/>
      <c r="E21" s="8" t="s">
        <v>28</v>
      </c>
      <c r="F21" s="7"/>
      <c r="G21" s="14"/>
      <c r="H21" s="6"/>
    </row>
    <row r="22" spans="1:8" x14ac:dyDescent="0.25">
      <c r="A22" s="26" t="s">
        <v>11</v>
      </c>
      <c r="B22" s="6" t="s">
        <v>7</v>
      </c>
      <c r="C22" s="7" t="s">
        <v>29</v>
      </c>
      <c r="D22" s="7"/>
      <c r="E22" s="8" t="s">
        <v>30</v>
      </c>
      <c r="F22" s="7"/>
      <c r="G22" s="14"/>
      <c r="H22" s="6"/>
    </row>
    <row r="23" spans="1:8" x14ac:dyDescent="0.25">
      <c r="A23" s="26" t="s">
        <v>12</v>
      </c>
      <c r="B23" s="6" t="s">
        <v>7</v>
      </c>
      <c r="C23" s="7" t="s">
        <v>29</v>
      </c>
      <c r="D23" s="7"/>
      <c r="E23" s="8" t="s">
        <v>31</v>
      </c>
      <c r="F23" s="7"/>
      <c r="G23" s="14"/>
      <c r="H23" s="6"/>
    </row>
    <row r="24" spans="1:8" x14ac:dyDescent="0.25">
      <c r="A24" s="26" t="s">
        <v>13</v>
      </c>
      <c r="B24" s="6" t="s">
        <v>7</v>
      </c>
      <c r="C24" s="7" t="s">
        <v>29</v>
      </c>
      <c r="D24" s="7"/>
      <c r="E24" s="8" t="s">
        <v>30</v>
      </c>
      <c r="F24" s="7"/>
      <c r="G24" s="14"/>
      <c r="H24" s="6"/>
    </row>
  </sheetData>
  <mergeCells count="1">
    <mergeCell ref="A1:H1"/>
  </mergeCells>
  <printOptions horizontalCentered="1"/>
  <pageMargins left="0.5" right="0.5" top="0.5" bottom="0.5" header="0.25" footer="0.25"/>
  <pageSetup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zoomScale="120" zoomScaleNormal="120" workbookViewId="0">
      <pane ySplit="2" topLeftCell="A3" activePane="bottomLeft" state="frozenSplit"/>
      <selection pane="bottomLeft" sqref="A1:G1"/>
    </sheetView>
  </sheetViews>
  <sheetFormatPr defaultRowHeight="15" x14ac:dyDescent="0.25"/>
  <cols>
    <col min="1" max="1" width="8.7109375" customWidth="1"/>
    <col min="2" max="2" width="15.7109375" style="22" customWidth="1"/>
    <col min="3" max="3" width="20.7109375" style="22" customWidth="1"/>
    <col min="4" max="7" width="14.7109375" customWidth="1"/>
    <col min="8" max="8" width="14.7109375" style="23" customWidth="1"/>
  </cols>
  <sheetData>
    <row r="1" spans="1:8" s="16" customFormat="1" ht="32.1" customHeight="1" x14ac:dyDescent="0.25">
      <c r="A1" s="18" t="s">
        <v>0</v>
      </c>
      <c r="B1" s="19"/>
      <c r="C1" s="19"/>
      <c r="D1" s="19"/>
      <c r="E1" s="19"/>
      <c r="F1" s="19"/>
      <c r="G1" s="19"/>
      <c r="H1" s="17"/>
    </row>
    <row r="2" spans="1:8" s="16" customFormat="1" ht="32.1" customHeight="1" x14ac:dyDescent="0.25">
      <c r="A2" s="20" t="s">
        <v>1</v>
      </c>
      <c r="B2" s="21" t="s">
        <v>2</v>
      </c>
      <c r="C2" s="21" t="s">
        <v>3</v>
      </c>
      <c r="D2" s="20" t="s">
        <v>4</v>
      </c>
      <c r="E2" s="20" t="s">
        <v>5</v>
      </c>
      <c r="F2" s="20" t="s">
        <v>4</v>
      </c>
      <c r="G2" s="20" t="s">
        <v>5</v>
      </c>
      <c r="H2" s="17"/>
    </row>
    <row r="3" spans="1:8" x14ac:dyDescent="0.25">
      <c r="A3" s="7">
        <v>1</v>
      </c>
      <c r="B3" s="26" t="s">
        <v>6</v>
      </c>
      <c r="C3" s="6" t="s">
        <v>7</v>
      </c>
      <c r="D3" s="24">
        <v>1</v>
      </c>
      <c r="E3" s="25">
        <v>2</v>
      </c>
      <c r="F3" s="24">
        <v>1</v>
      </c>
      <c r="G3" s="25">
        <v>2</v>
      </c>
      <c r="H3" s="23" t="str">
        <f>IF(D3=F3,"Correct","Incorrect")</f>
        <v>Correct</v>
      </c>
    </row>
    <row r="4" spans="1:8" x14ac:dyDescent="0.25">
      <c r="A4" s="7">
        <v>1</v>
      </c>
      <c r="B4" s="26" t="s">
        <v>8</v>
      </c>
      <c r="C4" s="6" t="s">
        <v>7</v>
      </c>
      <c r="D4" s="24">
        <v>1</v>
      </c>
      <c r="E4" s="25">
        <v>2</v>
      </c>
      <c r="F4" s="24">
        <v>1</v>
      </c>
      <c r="G4" s="25">
        <v>2</v>
      </c>
      <c r="H4" s="23" t="str">
        <f>IF(D4=F4,"Correct","Incorrect")</f>
        <v>Correct</v>
      </c>
    </row>
    <row r="5" spans="1:8" x14ac:dyDescent="0.25">
      <c r="A5" s="7">
        <v>1</v>
      </c>
      <c r="B5" s="26" t="s">
        <v>9</v>
      </c>
      <c r="C5" s="6" t="s">
        <v>7</v>
      </c>
      <c r="D5" s="24">
        <v>1</v>
      </c>
      <c r="E5" s="25">
        <v>2</v>
      </c>
      <c r="F5" s="24">
        <v>1</v>
      </c>
      <c r="G5" s="25">
        <v>2</v>
      </c>
      <c r="H5" s="23" t="str">
        <f>IF(D5=F5,"Correct","Incorrect")</f>
        <v>Correct</v>
      </c>
    </row>
    <row r="6" spans="1:8" x14ac:dyDescent="0.25">
      <c r="A6" s="7">
        <v>1</v>
      </c>
      <c r="B6" s="26" t="s">
        <v>10</v>
      </c>
      <c r="C6" s="6" t="s">
        <v>7</v>
      </c>
      <c r="D6" s="24">
        <v>1</v>
      </c>
      <c r="E6" s="25">
        <v>2</v>
      </c>
      <c r="F6" s="24">
        <v>1</v>
      </c>
      <c r="G6" s="25">
        <v>2</v>
      </c>
      <c r="H6" s="23" t="str">
        <f>IF(D6=F6,"Correct","Incorrect")</f>
        <v>Correct</v>
      </c>
    </row>
    <row r="7" spans="1:8" x14ac:dyDescent="0.25">
      <c r="A7" s="7">
        <v>1</v>
      </c>
      <c r="B7" s="26" t="s">
        <v>11</v>
      </c>
      <c r="C7" s="6" t="s">
        <v>7</v>
      </c>
      <c r="D7" s="24">
        <v>1</v>
      </c>
      <c r="E7" s="25">
        <v>1</v>
      </c>
      <c r="F7" s="24">
        <v>2</v>
      </c>
      <c r="G7" s="25">
        <v>2</v>
      </c>
      <c r="H7" s="23" t="str">
        <f>IF(D7=F7,"Correct","Incorrect")</f>
        <v>Incorrect</v>
      </c>
    </row>
    <row r="8" spans="1:8" x14ac:dyDescent="0.25">
      <c r="A8" s="7">
        <v>1</v>
      </c>
      <c r="B8" s="26" t="s">
        <v>12</v>
      </c>
      <c r="C8" s="6" t="s">
        <v>7</v>
      </c>
      <c r="D8" s="24">
        <v>2</v>
      </c>
      <c r="E8" s="25">
        <v>1</v>
      </c>
      <c r="F8" s="24">
        <v>1</v>
      </c>
      <c r="G8" s="25">
        <v>2</v>
      </c>
      <c r="H8" s="23" t="str">
        <f>IF(D8=F8,"Correct","Incorrect")</f>
        <v>Incorrect</v>
      </c>
    </row>
    <row r="9" spans="1:8" x14ac:dyDescent="0.25">
      <c r="A9" s="7">
        <v>1</v>
      </c>
      <c r="B9" s="26" t="s">
        <v>13</v>
      </c>
      <c r="C9" s="6" t="s">
        <v>7</v>
      </c>
      <c r="D9" s="24">
        <v>1</v>
      </c>
      <c r="E9" s="25">
        <v>1</v>
      </c>
      <c r="F9" s="24">
        <v>2</v>
      </c>
      <c r="G9" s="25">
        <v>2</v>
      </c>
      <c r="H9" s="23" t="str">
        <f>IF(D9=F9,"Correct","Incorrect")</f>
        <v>Incorrect</v>
      </c>
    </row>
    <row r="11" spans="1:8" x14ac:dyDescent="0.25">
      <c r="G11" s="28" t="s">
        <v>16</v>
      </c>
      <c r="H11" s="31">
        <f>COUNTIF(H3:H9,"Correct")</f>
        <v>4</v>
      </c>
    </row>
    <row r="12" spans="1:8" x14ac:dyDescent="0.25">
      <c r="B12" s="27" t="s">
        <v>14</v>
      </c>
      <c r="G12" s="28" t="s">
        <v>17</v>
      </c>
      <c r="H12" s="30">
        <f>COUNTIF(H3:H9,"Incorrect")</f>
        <v>3</v>
      </c>
    </row>
    <row r="13" spans="1:8" x14ac:dyDescent="0.25">
      <c r="B13" s="27" t="s">
        <v>15</v>
      </c>
    </row>
    <row r="15" spans="1:8" x14ac:dyDescent="0.25">
      <c r="G15" s="28" t="s">
        <v>18</v>
      </c>
    </row>
    <row r="16" spans="1:8" x14ac:dyDescent="0.25">
      <c r="G16" s="28" t="s">
        <v>19</v>
      </c>
      <c r="H16" s="29">
        <f>1-BINOMDIST(H11-1,H11+H12,1/3,TRUE)</f>
        <v>0.17329675354366691</v>
      </c>
    </row>
    <row r="17" spans="7:7" x14ac:dyDescent="0.25">
      <c r="G17" s="28" t="str">
        <f>CONCATENATE("Conclusion is the samples are ",IF(H16&gt;0.25,"Not ",""),"significantly different at the ",IF(H16&gt;0.25,"75",TEXT(INT((1-H16)*100),"###")),"% confidence level.")</f>
        <v>Conclusion is the samples are significantly different at the 82% confidence level.</v>
      </c>
    </row>
  </sheetData>
  <mergeCells count="1">
    <mergeCell ref="A1:G1"/>
  </mergeCells>
  <pageMargins left="0.7" right="0.7" top="0.75" bottom="0.75" header="0.3" footer="0.3"/>
  <pageSetup fitToHeight="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TETRAD</vt:lpstr>
      <vt:lpstr>Detail</vt:lpstr>
      <vt:lpstr>Sheet3</vt:lpstr>
      <vt:lpstr>TETRAD!Print_Titles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SCS</dc:creator>
  <dc:description>Created by SIMS Software_x000d_
Sensory Computer Systems</dc:description>
  <cp:lastModifiedBy>SCS</cp:lastModifiedBy>
  <dcterms:created xsi:type="dcterms:W3CDTF">2014-10-02T16:42:59Z</dcterms:created>
  <dcterms:modified xsi:type="dcterms:W3CDTF">2014-10-02T16:52:18Z</dcterms:modified>
</cp:coreProperties>
</file>